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1"/>
  </bookViews>
  <sheets>
    <sheet name="січ(тимч.)" sheetId="1" r:id="rId1"/>
    <sheet name="лютий(тимч.)" sheetId="2" r:id="rId2"/>
  </sheets>
  <definedNames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<sst xmlns="http://schemas.openxmlformats.org/spreadsheetml/2006/main" count="208" uniqueCount="55">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</sst>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92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94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5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88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88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88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88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88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88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88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88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88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9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88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88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88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88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88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88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88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88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88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88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9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9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88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88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88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88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88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88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88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88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88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88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88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88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88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88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88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97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88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88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88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88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88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88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88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88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88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88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88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88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88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88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88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88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88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88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88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88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88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88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88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88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88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88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88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88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88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88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88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90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90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9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90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90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90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90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97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90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97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90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9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90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90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90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90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88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88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88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88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88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88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88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88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88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88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88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8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88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88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88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88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88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9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94" sqref="H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20028.9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/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20444.699999999997</v>
      </c>
      <c r="AF7" s="54"/>
      <c r="AG7" s="40"/>
    </row>
    <row r="8" spans="1:55" ht="18" customHeight="1">
      <c r="A8" s="47" t="s">
        <v>30</v>
      </c>
      <c r="B8" s="33">
        <f>SUM(E8:AB8)</f>
        <v>24426.3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/>
      <c r="J8" s="61"/>
      <c r="K8" s="62"/>
      <c r="L8" s="61"/>
      <c r="M8" s="94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87302.99999999997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95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19593</v>
      </c>
      <c r="AG9" s="95">
        <f>AG10+AG15+AG24+AG33+AG47+AG52+AG54+AG61+AG62+AG71+AG72+AG76+AG88+AG81+AG83+AG82+AG69+AG89+AG91+AG90+AG70+AG40+AG92</f>
        <v>182002.40000000002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/>
      <c r="J10" s="70"/>
      <c r="K10" s="67"/>
      <c r="L10" s="67"/>
      <c r="M10" s="88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475.4</v>
      </c>
      <c r="AG10" s="88">
        <f>B10+C10-AF10</f>
        <v>18729.1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/>
      <c r="K11" s="67"/>
      <c r="L11" s="67"/>
      <c r="M11" s="88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163.5</v>
      </c>
      <c r="AG11" s="88">
        <f>B11+C11-AF11</f>
        <v>17083.8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88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88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250.3</v>
      </c>
      <c r="AG14" s="88">
        <f>AG10-AG11-AG12-AG13</f>
        <v>890.8999999999993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/>
      <c r="J15" s="72"/>
      <c r="K15" s="67"/>
      <c r="L15" s="67"/>
      <c r="M15" s="88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5606.700000000001</v>
      </c>
      <c r="AG15" s="88">
        <f aca="true" t="shared" si="3" ref="AG15:AG31">B15+C15-AF15</f>
        <v>78207.3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273.5</v>
      </c>
      <c r="AG16" s="89">
        <f t="shared" si="3"/>
        <v>23034.199999999997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/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2676.8</v>
      </c>
      <c r="AG17" s="88">
        <f t="shared" si="3"/>
        <v>52203.7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/>
      <c r="J19" s="72"/>
      <c r="K19" s="67"/>
      <c r="L19" s="67"/>
      <c r="M19" s="88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1183.8</v>
      </c>
      <c r="AG19" s="88">
        <f t="shared" si="3"/>
        <v>6228.700000000001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1521.9</v>
      </c>
      <c r="AG20" s="88">
        <f t="shared" si="3"/>
        <v>18275.3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88">
        <f t="shared" si="3"/>
        <v>1130.9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207.90000000000012</v>
      </c>
      <c r="AG23" s="88">
        <f t="shared" si="3"/>
        <v>368.70000000000095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871.5999999999999</v>
      </c>
      <c r="AG24" s="88">
        <f t="shared" si="3"/>
        <v>39195.799999999996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499.9</v>
      </c>
      <c r="AG25" s="89">
        <f t="shared" si="3"/>
        <v>16538.3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871.5999999999999</v>
      </c>
      <c r="AG32" s="88">
        <f>AG24-AG30</f>
        <v>39029.2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/>
      <c r="L33" s="67"/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4.3999999999999995</v>
      </c>
      <c r="AG33" s="88">
        <f aca="true" t="shared" si="6" ref="AG33:AG38">B33+C33-AF33</f>
        <v>1226.3999999999999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/>
      <c r="L34" s="67"/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4.1</v>
      </c>
      <c r="AG34" s="88">
        <f t="shared" si="6"/>
        <v>345.9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232.89999999999998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0.3</v>
      </c>
      <c r="AG39" s="88">
        <f>AG33-AG34-AG36-AG38-AG35-AG37</f>
        <v>647.5999999999999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/>
      <c r="M40" s="88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88">
        <f aca="true" t="shared" si="8" ref="AG40:AG45">B40+C40-AF40</f>
        <v>1219.8000000000002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/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88">
        <f t="shared" si="8"/>
        <v>990.9999999999999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88">
        <f t="shared" si="8"/>
        <v>10.8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/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88">
        <f t="shared" si="8"/>
        <v>195.8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88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88">
        <f>AG40-AG41-AG42-AG43-AG44-AG45</f>
        <v>22.200000000000273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/>
      <c r="J47" s="80"/>
      <c r="K47" s="79"/>
      <c r="L47" s="79"/>
      <c r="M47" s="97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176.79999999999998</v>
      </c>
      <c r="AG47" s="88">
        <f>B47+C47-AF47</f>
        <v>7415.5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/>
      <c r="J49" s="72"/>
      <c r="K49" s="67"/>
      <c r="L49" s="67"/>
      <c r="M49" s="88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166.5</v>
      </c>
      <c r="AG49" s="88">
        <f>B49+C49-AF49</f>
        <v>7220.799999999999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10.299999999999994</v>
      </c>
      <c r="AG51" s="88">
        <f>AG47-AG49-AG48</f>
        <v>194.70000000000073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/>
      <c r="J52" s="72"/>
      <c r="K52" s="67"/>
      <c r="L52" s="67"/>
      <c r="M52" s="88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15.799999999999999</v>
      </c>
      <c r="AG52" s="88">
        <f aca="true" t="shared" si="11" ref="AG52:AG59">B52+C52-AF52</f>
        <v>8645.2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/>
      <c r="K54" s="67"/>
      <c r="L54" s="67"/>
      <c r="M54" s="88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266.7</v>
      </c>
      <c r="AG54" s="88">
        <f t="shared" si="11"/>
        <v>2566.7000000000003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/>
      <c r="M55" s="88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88">
        <f t="shared" si="11"/>
        <v>1190.6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88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266.7</v>
      </c>
      <c r="AG60" s="88">
        <f>AG54-AG55-AG57-AG59-AG56-AG58</f>
        <v>1005.7000000000004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9.7</v>
      </c>
      <c r="AG61" s="88">
        <f aca="true" t="shared" si="14" ref="AG61:AG67">B61+C61-AF61</f>
        <v>75.3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/>
      <c r="K62" s="67"/>
      <c r="L62" s="67"/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26.700000000000003</v>
      </c>
      <c r="AG62" s="88">
        <f t="shared" si="14"/>
        <v>4180.599999999999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/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88">
        <f t="shared" si="14"/>
        <v>1890.5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21</v>
      </c>
      <c r="AG65" s="88">
        <f t="shared" si="14"/>
        <v>147.3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88">
        <f t="shared" si="14"/>
        <v>338.8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5.700000000000001</v>
      </c>
      <c r="AG68" s="88">
        <f>AG62-AG63-AG66-AG67-AG65-AG64</f>
        <v>1223.9999999999995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585.9</v>
      </c>
      <c r="AG69" s="90">
        <f aca="true" t="shared" si="16" ref="AG69:AG92">B69+C69-AF69</f>
        <v>999.2000000000002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375.8</v>
      </c>
      <c r="AG72" s="90">
        <f t="shared" si="16"/>
        <v>1629.6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141.3</v>
      </c>
      <c r="AG74" s="90">
        <f t="shared" si="16"/>
        <v>423.8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/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90">
        <f t="shared" si="16"/>
        <v>159.7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/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90">
        <f t="shared" si="16"/>
        <v>135.4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90">
        <f t="shared" si="16"/>
        <v>17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/>
      <c r="L89" s="67"/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1475.5</v>
      </c>
      <c r="AG89" s="88">
        <f t="shared" si="16"/>
        <v>11676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88">
        <f t="shared" si="16"/>
        <v>5660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88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98">
        <f t="shared" si="17"/>
        <v>0</v>
      </c>
      <c r="N94" s="82">
        <f t="shared" si="17"/>
        <v>0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19593</v>
      </c>
      <c r="AG94" s="83">
        <f>AG10+AG15+AG24+AG33+AG47+AG52+AG54+AG61+AG62+AG69+AG71+AG72+AG76+AG81+AG82+AG83+AG88+AG89+AG90+AG91+AG70+AG40+AG92</f>
        <v>182002.40000000002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88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2924.9000000000005</v>
      </c>
      <c r="AG95" s="71">
        <f>B95+C95-AF95</f>
        <v>73841.80000000002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88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1727.4</v>
      </c>
      <c r="AG96" s="71">
        <f>B96+C96-AF96</f>
        <v>23029.899999999998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88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1204.8</v>
      </c>
      <c r="AG98" s="71">
        <f>B98+C98-AF98</f>
        <v>6394.8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88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166.5</v>
      </c>
      <c r="AG99" s="71">
        <f>B99+C99-AF99</f>
        <v>9153.7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0</v>
      </c>
      <c r="J100" s="84">
        <f t="shared" si="24"/>
        <v>0</v>
      </c>
      <c r="K100" s="84">
        <f t="shared" si="24"/>
        <v>0</v>
      </c>
      <c r="L100" s="84">
        <f t="shared" si="24"/>
        <v>0</v>
      </c>
      <c r="M100" s="99">
        <f t="shared" si="24"/>
        <v>0</v>
      </c>
      <c r="N100" s="84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13553.1</v>
      </c>
      <c r="AG100" s="84">
        <f>AG94-AG95-AG96-AG97-AG98-AG99</f>
        <v>69582.20000000001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2019-02-01T11:05:44Z</cp:lastPrinted>
  <dcterms:created xsi:type="dcterms:W3CDTF">2002-11-05T08:53:00Z</dcterms:created>
  <dcterms:modified xsi:type="dcterms:W3CDTF">2019-02-07T14:37:21Z</dcterms:modified>
  <cp:category/>
  <cp:version/>
  <cp:contentType/>
  <cp:contentStatus/>
</cp:coreProperties>
</file>